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ystem/Downloads/"/>
    </mc:Choice>
  </mc:AlternateContent>
  <xr:revisionPtr revIDLastSave="0" documentId="8_{4D537893-9C18-C441-96A5-C80D33CB3BB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Consommation" sheetId="1" r:id="rId1"/>
    <sheet name="Analyse" sheetId="2" r:id="rId2"/>
    <sheet name="Recommand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B4" i="2"/>
  <c r="B3" i="2"/>
  <c r="B2" i="2"/>
  <c r="E6" i="1"/>
  <c r="E10" i="1"/>
  <c r="E12" i="1"/>
  <c r="E7" i="1"/>
  <c r="E5" i="1"/>
  <c r="E4" i="1"/>
  <c r="E9" i="1"/>
  <c r="E11" i="1"/>
  <c r="E13" i="1"/>
  <c r="E8" i="1"/>
  <c r="E2" i="1"/>
  <c r="E3" i="1"/>
</calcChain>
</file>

<file path=xl/sharedStrings.xml><?xml version="1.0" encoding="utf-8"?>
<sst xmlns="http://schemas.openxmlformats.org/spreadsheetml/2006/main" count="35" uniqueCount="25">
  <si>
    <t>Appareil</t>
  </si>
  <si>
    <t>Catégorie</t>
  </si>
  <si>
    <t>Puissance (W)</t>
  </si>
  <si>
    <t>Durée d'utilisation quotidienne (h)</t>
  </si>
  <si>
    <t>Radiateur électrique</t>
  </si>
  <si>
    <t>Four</t>
  </si>
  <si>
    <t>Téléviseur</t>
  </si>
  <si>
    <t>Ordinateur portable</t>
  </si>
  <si>
    <t>Machine à laver</t>
  </si>
  <si>
    <t>Sèche-linge</t>
  </si>
  <si>
    <t>Réfrigérateur</t>
  </si>
  <si>
    <t>Micro-ondes</t>
  </si>
  <si>
    <t>Box internet</t>
  </si>
  <si>
    <t>Lampes LED</t>
  </si>
  <si>
    <t>Chauffage</t>
  </si>
  <si>
    <t>Cuisine</t>
  </si>
  <si>
    <t>Multimédia</t>
  </si>
  <si>
    <t>Éclairage</t>
  </si>
  <si>
    <t>Éléments</t>
  </si>
  <si>
    <t>Valeurs</t>
  </si>
  <si>
    <t>Consommation Chauffage (SOMME.SI)</t>
  </si>
  <si>
    <t>Max Puissance</t>
  </si>
  <si>
    <t>Min Puissance</t>
  </si>
  <si>
    <t>Consommation totale (kWh)</t>
  </si>
  <si>
    <t>Indice de consommation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</si>
</sst>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0" fillId="0" borderId="0" xfId="0" applyNumberFormat="1"/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165100</xdr:rowOff>
    </xdr:from>
    <xdr:to>
      <xdr:col>11</xdr:col>
      <xdr:colOff>800100</xdr:colOff>
      <xdr:row>21</xdr:row>
      <xdr:rowOff>50800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385E881-B100-1B42-FE3E-C7193098EE40}"/>
            </a:ext>
          </a:extLst>
        </xdr:cNvPr>
        <xdr:cNvSpPr txBox="1"/>
      </xdr:nvSpPr>
      <xdr:spPr>
        <a:xfrm>
          <a:off x="609600" y="355600"/>
          <a:ext cx="9271000" cy="369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1)</a:t>
          </a:r>
          <a:r>
            <a:rPr lang="fr-FR" sz="1100" baseline="0"/>
            <a:t> Selon les informations présentent dans la colonne "Consommation totale", c'est le chauffage dégagé par les radiateurs électrique qui est le plus énergivore. Donc il s'agit de la catégorie "chauffage".</a:t>
          </a:r>
        </a:p>
        <a:p>
          <a:r>
            <a:rPr lang="fr-FR" sz="1100" baseline="0"/>
            <a:t>2) Non, si on additionne les consommations totales, on remarquera que le logement ne respecte pas la limitation.</a:t>
          </a:r>
        </a:p>
        <a:p>
          <a:r>
            <a:rPr lang="fr-FR" sz="1100" baseline="0"/>
            <a:t>3) Pour réduire la consommation, on pourrait suggérer une meilleur isolation du batiment car ici la principale source de consommation est la production de chaleur.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120" zoomScaleNormal="120" workbookViewId="0">
      <selection activeCell="H7" sqref="H7"/>
    </sheetView>
  </sheetViews>
  <sheetFormatPr baseColWidth="10" defaultColWidth="8.83203125" defaultRowHeight="15" x14ac:dyDescent="0.2"/>
  <cols>
    <col min="1" max="1" width="16.5" bestFit="1" customWidth="1"/>
    <col min="2" max="2" width="9.83203125" bestFit="1" customWidth="1"/>
    <col min="3" max="3" width="11.6640625" bestFit="1" customWidth="1"/>
    <col min="4" max="4" width="28" style="3" bestFit="1" customWidth="1"/>
    <col min="5" max="5" width="23" bestFit="1" customWidth="1"/>
    <col min="6" max="6" width="23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23</v>
      </c>
      <c r="F1" s="4" t="s">
        <v>24</v>
      </c>
    </row>
    <row r="2" spans="1:6" x14ac:dyDescent="0.2">
      <c r="A2" t="s">
        <v>4</v>
      </c>
      <c r="B2" t="s">
        <v>14</v>
      </c>
      <c r="C2">
        <v>1700</v>
      </c>
      <c r="D2" s="3">
        <v>8</v>
      </c>
      <c r="E2">
        <f>C2*D2/1000</f>
        <v>13.6</v>
      </c>
      <c r="F2" t="str">
        <f>IF(E2&lt;=3,"Conforme","Excessive")</f>
        <v>Excessive</v>
      </c>
    </row>
    <row r="3" spans="1:6" x14ac:dyDescent="0.2">
      <c r="A3" t="s">
        <v>4</v>
      </c>
      <c r="B3" t="s">
        <v>14</v>
      </c>
      <c r="C3">
        <v>2000</v>
      </c>
      <c r="D3" s="3">
        <v>5</v>
      </c>
      <c r="E3">
        <f>C3*D3/1000</f>
        <v>10</v>
      </c>
      <c r="F3" t="str">
        <f t="shared" ref="F3:F13" si="0">IF(E3&lt;=3,"Conforme","Excessive")</f>
        <v>Excessive</v>
      </c>
    </row>
    <row r="4" spans="1:6" x14ac:dyDescent="0.2">
      <c r="A4" t="s">
        <v>10</v>
      </c>
      <c r="B4" t="s">
        <v>15</v>
      </c>
      <c r="C4">
        <v>150</v>
      </c>
      <c r="D4" s="3">
        <v>24</v>
      </c>
      <c r="E4">
        <f>C4*D4/1000</f>
        <v>3.6</v>
      </c>
      <c r="F4" t="str">
        <f t="shared" si="0"/>
        <v>Excessive</v>
      </c>
    </row>
    <row r="5" spans="1:6" x14ac:dyDescent="0.2">
      <c r="A5" t="s">
        <v>9</v>
      </c>
      <c r="B5" t="s">
        <v>15</v>
      </c>
      <c r="C5">
        <v>3000</v>
      </c>
      <c r="D5" s="3">
        <v>1</v>
      </c>
      <c r="E5">
        <f>C5*D5/1000</f>
        <v>3</v>
      </c>
      <c r="F5" t="str">
        <f t="shared" si="0"/>
        <v>Conforme</v>
      </c>
    </row>
    <row r="6" spans="1:6" x14ac:dyDescent="0.2">
      <c r="A6" t="s">
        <v>5</v>
      </c>
      <c r="B6" t="s">
        <v>15</v>
      </c>
      <c r="C6">
        <v>2500</v>
      </c>
      <c r="D6" s="3">
        <v>1</v>
      </c>
      <c r="E6">
        <f>C6*D6/1000</f>
        <v>2.5</v>
      </c>
      <c r="F6" t="str">
        <f t="shared" si="0"/>
        <v>Conforme</v>
      </c>
    </row>
    <row r="7" spans="1:6" x14ac:dyDescent="0.2">
      <c r="A7" t="s">
        <v>8</v>
      </c>
      <c r="B7" t="s">
        <v>15</v>
      </c>
      <c r="C7">
        <v>2000</v>
      </c>
      <c r="D7" s="3">
        <v>1</v>
      </c>
      <c r="E7">
        <f>C7*D7/1000</f>
        <v>2</v>
      </c>
      <c r="F7" t="str">
        <f t="shared" si="0"/>
        <v>Conforme</v>
      </c>
    </row>
    <row r="8" spans="1:6" x14ac:dyDescent="0.2">
      <c r="A8" t="s">
        <v>4</v>
      </c>
      <c r="B8" t="s">
        <v>14</v>
      </c>
      <c r="C8">
        <v>200</v>
      </c>
      <c r="D8" s="3">
        <v>5</v>
      </c>
      <c r="E8">
        <f>C8*D8/1000</f>
        <v>1</v>
      </c>
      <c r="F8" t="str">
        <f t="shared" si="0"/>
        <v>Conforme</v>
      </c>
    </row>
    <row r="9" spans="1:6" x14ac:dyDescent="0.2">
      <c r="A9" t="s">
        <v>11</v>
      </c>
      <c r="B9" t="s">
        <v>15</v>
      </c>
      <c r="C9">
        <v>1000</v>
      </c>
      <c r="D9" s="3">
        <v>0.5</v>
      </c>
      <c r="E9">
        <f>C9*D9/1000</f>
        <v>0.5</v>
      </c>
      <c r="F9" t="str">
        <f t="shared" si="0"/>
        <v>Conforme</v>
      </c>
    </row>
    <row r="10" spans="1:6" x14ac:dyDescent="0.2">
      <c r="A10" t="s">
        <v>6</v>
      </c>
      <c r="B10" t="s">
        <v>16</v>
      </c>
      <c r="C10">
        <v>120</v>
      </c>
      <c r="D10" s="3">
        <v>4</v>
      </c>
      <c r="E10">
        <f>C10*D10/1000</f>
        <v>0.48</v>
      </c>
      <c r="F10" t="str">
        <f t="shared" si="0"/>
        <v>Conforme</v>
      </c>
    </row>
    <row r="11" spans="1:6" x14ac:dyDescent="0.2">
      <c r="A11" t="s">
        <v>12</v>
      </c>
      <c r="B11" t="s">
        <v>16</v>
      </c>
      <c r="C11">
        <v>20</v>
      </c>
      <c r="D11" s="3">
        <v>24</v>
      </c>
      <c r="E11">
        <f>C11*D11/1000</f>
        <v>0.48</v>
      </c>
      <c r="F11" t="str">
        <f t="shared" si="0"/>
        <v>Conforme</v>
      </c>
    </row>
    <row r="12" spans="1:6" x14ac:dyDescent="0.2">
      <c r="A12" t="s">
        <v>7</v>
      </c>
      <c r="B12" t="s">
        <v>16</v>
      </c>
      <c r="C12">
        <v>65</v>
      </c>
      <c r="D12" s="3">
        <v>6</v>
      </c>
      <c r="E12">
        <f>C12*D12/1000</f>
        <v>0.39</v>
      </c>
      <c r="F12" t="str">
        <f t="shared" si="0"/>
        <v>Conforme</v>
      </c>
    </row>
    <row r="13" spans="1:6" x14ac:dyDescent="0.2">
      <c r="A13" t="s">
        <v>13</v>
      </c>
      <c r="B13" t="s">
        <v>17</v>
      </c>
      <c r="C13">
        <v>10</v>
      </c>
      <c r="D13" s="3">
        <v>5</v>
      </c>
      <c r="E13">
        <f>C13*D13/1000</f>
        <v>0.05</v>
      </c>
      <c r="F13" t="str">
        <f t="shared" si="0"/>
        <v>Conforme</v>
      </c>
    </row>
  </sheetData>
  <sortState xmlns:xlrd2="http://schemas.microsoft.com/office/spreadsheetml/2017/richdata2" ref="A2:E13">
    <sortCondition descending="1" ref="E2:E13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30" bestFit="1" customWidth="1"/>
    <col min="2" max="2" width="7" bestFit="1" customWidth="1"/>
  </cols>
  <sheetData>
    <row r="1" spans="1:2" x14ac:dyDescent="0.2">
      <c r="A1" s="1" t="s">
        <v>18</v>
      </c>
      <c r="B1" s="1" t="s">
        <v>19</v>
      </c>
    </row>
    <row r="2" spans="1:2" x14ac:dyDescent="0.2">
      <c r="A2" t="s">
        <v>20</v>
      </c>
      <c r="B2">
        <f>SUMIF(Consommation!B2:B13,Consommation!B3,Consommation!E2:E13)</f>
        <v>24.6</v>
      </c>
    </row>
    <row r="3" spans="1:2" x14ac:dyDescent="0.2">
      <c r="A3" t="s">
        <v>21</v>
      </c>
      <c r="B3">
        <f>MAX(Consommation!C2:C13)</f>
        <v>3000</v>
      </c>
    </row>
    <row r="4" spans="1:2" x14ac:dyDescent="0.2">
      <c r="A4" t="s">
        <v>22</v>
      </c>
      <c r="B4">
        <f>MIN(Consommation!C2:C13)</f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65EA-9131-E840-B6C0-0A19DA082A3B}">
  <dimension ref="A1"/>
  <sheetViews>
    <sheetView zoomScale="140" zoomScaleNormal="140"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Consommation</vt:lpstr>
      <vt:lpstr>Analyse</vt:lpstr>
      <vt:lpstr>Recommandations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Sylvain Lopez</cp:lastModifiedBy>
  <dcterms:created xsi:type="dcterms:W3CDTF">2025-06-10T08:16:36Z</dcterms:created>
  <dcterms:modified xsi:type="dcterms:W3CDTF">2025-06-10T12:37:52Z</dcterms:modified>
</cp:coreProperties>
</file>